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xr:revisionPtr revIDLastSave="0" documentId="8_{4BC7BB16-5FCF-4C00-8541-285A61D36132}" xr6:coauthVersionLast="45" xr6:coauthVersionMax="45" xr10:uidLastSave="{00000000-0000-0000-0000-000000000000}"/>
  <bookViews>
    <workbookView xWindow="-120" yWindow="-120" windowWidth="29040" windowHeight="15840" xr2:uid="{16873F50-8CFC-4779-BB15-F5B272C63F4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D48" i="1"/>
  <c r="F47" i="1"/>
  <c r="F49" i="1" s="1"/>
  <c r="D47" i="1"/>
  <c r="D49" i="1" s="1"/>
  <c r="F41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F18" i="1"/>
  <c r="F42" i="1" s="1"/>
  <c r="F44" i="1" s="1"/>
  <c r="D16" i="1"/>
  <c r="D15" i="1"/>
  <c r="D14" i="1"/>
  <c r="D13" i="1"/>
  <c r="D12" i="1"/>
  <c r="D11" i="1"/>
  <c r="D10" i="1"/>
  <c r="D9" i="1"/>
  <c r="D8" i="1"/>
  <c r="D18" i="1" l="1"/>
  <c r="D41" i="1"/>
  <c r="D42" i="1" l="1"/>
  <c r="D44" i="1" s="1"/>
</calcChain>
</file>

<file path=xl/sharedStrings.xml><?xml version="1.0" encoding="utf-8"?>
<sst xmlns="http://schemas.openxmlformats.org/spreadsheetml/2006/main" count="49" uniqueCount="47">
  <si>
    <t>Follifoot with Plompton Parish Council</t>
  </si>
  <si>
    <t>Receipts &amp; Payments Account</t>
  </si>
  <si>
    <t>Year ending 31 March 2020</t>
  </si>
  <si>
    <t>Receipts</t>
  </si>
  <si>
    <t>PRECEPT</t>
  </si>
  <si>
    <t>FRAUDULENT PAYMENT REFUND</t>
  </si>
  <si>
    <t>FUNDRAISING - FOLLIFIELDS</t>
  </si>
  <si>
    <t>DONATIONS</t>
  </si>
  <si>
    <t>ALLOTMENTS &amp; THE POUND</t>
  </si>
  <si>
    <t>BANK INTEREST</t>
  </si>
  <si>
    <t>VAT RECLAIM</t>
  </si>
  <si>
    <t>MISCELLANEOUS</t>
  </si>
  <si>
    <t>GRANTS</t>
  </si>
  <si>
    <t>FOFWRAP FUNDS TRANSFER</t>
  </si>
  <si>
    <t>Total</t>
  </si>
  <si>
    <t>Payments</t>
  </si>
  <si>
    <t>VAT</t>
  </si>
  <si>
    <t>CLERK'S SALARY</t>
  </si>
  <si>
    <t>PAYE</t>
  </si>
  <si>
    <t>CLERK'S EXPENSES</t>
  </si>
  <si>
    <t>INSURANCE</t>
  </si>
  <si>
    <t>MEETING COSTS</t>
  </si>
  <si>
    <t>VILLAGE MAINTENANCE</t>
  </si>
  <si>
    <t>ADMINISTRATION, PRINTING ETC</t>
  </si>
  <si>
    <t>SUBSCRIPTIONS</t>
  </si>
  <si>
    <t>IT COSTS</t>
  </si>
  <si>
    <t>EXTERNAL AUDIT FEE</t>
  </si>
  <si>
    <t>FOLLIFIELDS</t>
  </si>
  <si>
    <t>COMPUTER AND SOFTWARE</t>
  </si>
  <si>
    <t>DEFIBRILLATOR</t>
  </si>
  <si>
    <t>FRAUDULENT TRANSACTION</t>
  </si>
  <si>
    <t>Excess(deficit) of receipts over payments</t>
  </si>
  <si>
    <t>Balance Brought forward 1 April 2019</t>
  </si>
  <si>
    <t>Balance carried forward 31st March 2020</t>
  </si>
  <si>
    <t>Represented By</t>
  </si>
  <si>
    <t>Current Account</t>
  </si>
  <si>
    <t>BBM Account</t>
  </si>
  <si>
    <t>Note</t>
  </si>
  <si>
    <t xml:space="preserve">Assets in the form of equipment, insignia and regalia were valued on 31st March 2020 at </t>
  </si>
  <si>
    <t>a current replacement value of £98312.26 for insurance purposes.</t>
  </si>
  <si>
    <t>I certify that the above statement properly presents the receipts and payments of the</t>
  </si>
  <si>
    <t>Signed :</t>
  </si>
  <si>
    <t>FOLLIFOOT WITH PLOMPTON PARISH COUNCIL</t>
  </si>
  <si>
    <t>Summary Receipts &amp; Payments Account</t>
  </si>
  <si>
    <t>Parish Council for the year ending 31st March 2020</t>
  </si>
  <si>
    <t>(M N Richards, Clerk and Responsible Financial Officer)</t>
  </si>
  <si>
    <t>Year Ending 31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</si>
</sst>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0.00_ ;[Red]\-0.00\ "/>
    <numFmt numFmtId="166" formatCode="0_ ;[Red]\-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0" xfId="0" applyNumberFormat="1" applyFont="1"/>
    <xf numFmtId="0" fontId="1" fillId="0" borderId="0" xfId="0" applyFont="1" applyAlignment="1">
      <alignment horizontal="right"/>
    </xf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ollifoot\Parish%20Council\Finance\2019-20\Cash%20Book%20and%20Accounts%20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Receipts"/>
      <sheetName val="Payments"/>
      <sheetName val="Bank ACs"/>
      <sheetName val="Annual Accounts"/>
    </sheetNames>
    <sheetDataSet>
      <sheetData sheetId="0"/>
      <sheetData sheetId="1">
        <row r="31">
          <cell r="E31">
            <v>10500</v>
          </cell>
          <cell r="F31">
            <v>100</v>
          </cell>
          <cell r="G31">
            <v>0</v>
          </cell>
          <cell r="H31">
            <v>30.15</v>
          </cell>
          <cell r="I31">
            <v>41.43</v>
          </cell>
          <cell r="J31">
            <v>140</v>
          </cell>
          <cell r="K31">
            <v>1882.52</v>
          </cell>
          <cell r="L31">
            <v>3889.6</v>
          </cell>
          <cell r="M31">
            <v>4900</v>
          </cell>
          <cell r="N31">
            <v>0</v>
          </cell>
        </row>
      </sheetData>
      <sheetData sheetId="2">
        <row r="65">
          <cell r="E65">
            <v>914.82</v>
          </cell>
          <cell r="F65">
            <v>3154.3600000000006</v>
          </cell>
          <cell r="G65">
            <v>788.59000000000015</v>
          </cell>
          <cell r="H65">
            <v>350</v>
          </cell>
          <cell r="I65">
            <v>425.23</v>
          </cell>
          <cell r="J65">
            <v>189</v>
          </cell>
          <cell r="K65">
            <v>1538.1399999999999</v>
          </cell>
          <cell r="L65">
            <v>77.599999999999994</v>
          </cell>
          <cell r="M65">
            <v>293</v>
          </cell>
          <cell r="N65">
            <v>419.41</v>
          </cell>
          <cell r="O65">
            <v>200</v>
          </cell>
          <cell r="P65">
            <v>5743.1</v>
          </cell>
          <cell r="Q65">
            <v>206.14</v>
          </cell>
        </row>
      </sheetData>
      <sheetData sheetId="3">
        <row r="3">
          <cell r="H3">
            <v>4677.97</v>
          </cell>
          <cell r="I3">
            <v>9733.57</v>
          </cell>
        </row>
        <row r="106">
          <cell r="H106">
            <v>1594.0999999999988</v>
          </cell>
          <cell r="I106">
            <v>20001.749999999996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A541-724B-4F8C-98E1-3D1BF2D40AD3}">
  <dimension ref="A1:F64"/>
  <sheetViews>
    <sheetView tabSelected="1" workbookViewId="0">
      <selection activeCell="D64" sqref="D64"/>
    </sheetView>
  </sheetViews>
  <sheetFormatPr defaultRowHeight="15" x14ac:dyDescent="0.25"/>
  <cols>
    <col min="3" max="3" width="29.28515625" customWidth="1"/>
    <col min="4" max="4" width="13.42578125" customWidth="1"/>
    <col min="6" max="6" width="11.42578125" customWidth="1"/>
  </cols>
  <sheetData>
    <row r="1" spans="1:6" x14ac:dyDescent="0.25">
      <c r="D1" s="1"/>
      <c r="F1" s="2"/>
    </row>
    <row r="2" spans="1:6" x14ac:dyDescent="0.25">
      <c r="D2" s="1"/>
      <c r="F2" s="2"/>
    </row>
    <row r="3" spans="1:6" x14ac:dyDescent="0.25">
      <c r="A3" s="12" t="s">
        <v>0</v>
      </c>
      <c r="B3" s="13"/>
      <c r="C3" s="13"/>
      <c r="D3" s="13"/>
      <c r="E3" s="13"/>
      <c r="F3" s="13"/>
    </row>
    <row r="4" spans="1:6" x14ac:dyDescent="0.25">
      <c r="A4" s="14" t="s">
        <v>1</v>
      </c>
      <c r="B4" s="14"/>
      <c r="C4" s="14"/>
      <c r="D4" s="14"/>
      <c r="E4" s="14"/>
      <c r="F4" s="14"/>
    </row>
    <row r="5" spans="1:6" x14ac:dyDescent="0.25">
      <c r="A5" s="14" t="s">
        <v>2</v>
      </c>
      <c r="B5" s="14"/>
      <c r="C5" s="14"/>
      <c r="D5" s="14"/>
      <c r="E5" s="14"/>
      <c r="F5" s="14"/>
    </row>
    <row r="6" spans="1:6" x14ac:dyDescent="0.25">
      <c r="D6" s="1"/>
      <c r="F6" s="2"/>
    </row>
    <row r="7" spans="1:6" x14ac:dyDescent="0.25">
      <c r="A7" s="3" t="s">
        <v>3</v>
      </c>
      <c r="C7" s="4"/>
      <c r="D7" s="5">
        <v>2020</v>
      </c>
      <c r="E7" s="3"/>
      <c r="F7" s="3">
        <v>2019</v>
      </c>
    </row>
    <row r="8" spans="1:6" x14ac:dyDescent="0.25">
      <c r="B8" t="s">
        <v>4</v>
      </c>
      <c r="D8" s="1">
        <f>[1]Receipts!E31</f>
        <v>10500</v>
      </c>
      <c r="F8" s="1">
        <v>10250</v>
      </c>
    </row>
    <row r="9" spans="1:6" x14ac:dyDescent="0.25">
      <c r="B9" t="s">
        <v>5</v>
      </c>
      <c r="D9" s="1">
        <f>[1]Receipts!M31</f>
        <v>4900</v>
      </c>
      <c r="F9" s="1">
        <v>0</v>
      </c>
    </row>
    <row r="10" spans="1:6" x14ac:dyDescent="0.25">
      <c r="B10" t="s">
        <v>6</v>
      </c>
      <c r="D10" s="1">
        <f>[1]Receipts!L31</f>
        <v>3889.6</v>
      </c>
      <c r="F10" s="1"/>
    </row>
    <row r="11" spans="1:6" x14ac:dyDescent="0.25">
      <c r="B11" t="s">
        <v>7</v>
      </c>
      <c r="D11" s="1">
        <f>[1]Receipts!J31</f>
        <v>140</v>
      </c>
      <c r="F11" s="1">
        <v>11646.3</v>
      </c>
    </row>
    <row r="12" spans="1:6" x14ac:dyDescent="0.25">
      <c r="B12" t="s">
        <v>8</v>
      </c>
      <c r="D12" s="1">
        <f>[1]Receipts!F31</f>
        <v>100</v>
      </c>
      <c r="F12" s="1">
        <v>100</v>
      </c>
    </row>
    <row r="13" spans="1:6" x14ac:dyDescent="0.25">
      <c r="B13" t="s">
        <v>9</v>
      </c>
      <c r="D13" s="1">
        <f>[1]Receipts!H31</f>
        <v>30.15</v>
      </c>
      <c r="F13" s="1">
        <v>11.35</v>
      </c>
    </row>
    <row r="14" spans="1:6" x14ac:dyDescent="0.25">
      <c r="B14" t="s">
        <v>10</v>
      </c>
      <c r="D14" s="1">
        <f>[1]Receipts!K31</f>
        <v>1882.52</v>
      </c>
      <c r="F14" s="1">
        <v>5348.14</v>
      </c>
    </row>
    <row r="15" spans="1:6" x14ac:dyDescent="0.25">
      <c r="B15" t="s">
        <v>11</v>
      </c>
      <c r="D15" s="1">
        <f>[1]Receipts!N31</f>
        <v>0</v>
      </c>
      <c r="F15" s="1">
        <v>25</v>
      </c>
    </row>
    <row r="16" spans="1:6" x14ac:dyDescent="0.25">
      <c r="B16" t="s">
        <v>12</v>
      </c>
      <c r="D16" s="1">
        <f>[1]Receipts!I31</f>
        <v>41.43</v>
      </c>
      <c r="F16" s="1">
        <v>2041.43</v>
      </c>
    </row>
    <row r="17" spans="1:6" x14ac:dyDescent="0.25">
      <c r="B17" t="s">
        <v>13</v>
      </c>
      <c r="D17" s="1">
        <v>0</v>
      </c>
      <c r="F17" s="1">
        <v>9628.85</v>
      </c>
    </row>
    <row r="18" spans="1:6" ht="15.75" thickBot="1" x14ac:dyDescent="0.3">
      <c r="B18" s="6" t="s">
        <v>14</v>
      </c>
      <c r="C18" s="6"/>
      <c r="D18" s="7">
        <f>SUM(D8:D16)</f>
        <v>21483.7</v>
      </c>
      <c r="E18" s="8"/>
      <c r="F18" s="9">
        <f>SUM(F8:F17)</f>
        <v>39051.07</v>
      </c>
    </row>
    <row r="19" spans="1:6" ht="15.75" thickTop="1" x14ac:dyDescent="0.25">
      <c r="D19" s="1"/>
      <c r="F19" s="2"/>
    </row>
    <row r="20" spans="1:6" x14ac:dyDescent="0.25">
      <c r="A20" s="3" t="s">
        <v>15</v>
      </c>
      <c r="D20" s="1"/>
      <c r="F20" s="2"/>
    </row>
    <row r="21" spans="1:6" x14ac:dyDescent="0.25">
      <c r="B21" t="s">
        <v>16</v>
      </c>
      <c r="D21" s="1">
        <f>[1]Payments!E65</f>
        <v>914.82</v>
      </c>
      <c r="F21" s="1">
        <v>2480.13</v>
      </c>
    </row>
    <row r="22" spans="1:6" x14ac:dyDescent="0.25">
      <c r="B22" t="s">
        <v>17</v>
      </c>
      <c r="D22" s="1">
        <f>[1]Payments!F65</f>
        <v>3154.3600000000006</v>
      </c>
      <c r="F22" s="1">
        <v>3295.61</v>
      </c>
    </row>
    <row r="23" spans="1:6" x14ac:dyDescent="0.25">
      <c r="B23" t="s">
        <v>18</v>
      </c>
      <c r="D23" s="1">
        <f>[1]Payments!G65</f>
        <v>788.59000000000015</v>
      </c>
      <c r="F23" s="1">
        <v>779.12</v>
      </c>
    </row>
    <row r="24" spans="1:6" x14ac:dyDescent="0.25">
      <c r="B24" t="s">
        <v>19</v>
      </c>
      <c r="D24" s="1">
        <f>[1]Payments!H65-[1]Receipts!G31</f>
        <v>350</v>
      </c>
      <c r="F24" s="1">
        <v>350</v>
      </c>
    </row>
    <row r="25" spans="1:6" x14ac:dyDescent="0.25">
      <c r="B25" t="s">
        <v>20</v>
      </c>
      <c r="D25" s="1">
        <f>[1]Payments!I65</f>
        <v>425.23</v>
      </c>
      <c r="F25" s="1">
        <v>423.46</v>
      </c>
    </row>
    <row r="26" spans="1:6" x14ac:dyDescent="0.25">
      <c r="B26" t="s">
        <v>21</v>
      </c>
      <c r="D26" s="1">
        <f>[1]Payments!J65</f>
        <v>189</v>
      </c>
      <c r="F26" s="1">
        <v>189</v>
      </c>
    </row>
    <row r="27" spans="1:6" x14ac:dyDescent="0.25">
      <c r="B27" t="s">
        <v>22</v>
      </c>
      <c r="D27" s="1">
        <f>[1]Payments!K65</f>
        <v>1538.1399999999999</v>
      </c>
      <c r="F27" s="1">
        <v>1568.13</v>
      </c>
    </row>
    <row r="28" spans="1:6" x14ac:dyDescent="0.25">
      <c r="B28" t="s">
        <v>23</v>
      </c>
      <c r="D28" s="1">
        <f>[1]Payments!L65</f>
        <v>77.599999999999994</v>
      </c>
      <c r="F28" s="1">
        <v>31.9</v>
      </c>
    </row>
    <row r="29" spans="1:6" x14ac:dyDescent="0.25">
      <c r="B29" t="s">
        <v>24</v>
      </c>
      <c r="D29" s="1">
        <f>[1]Payments!M65</f>
        <v>293</v>
      </c>
      <c r="F29" s="1">
        <v>288</v>
      </c>
    </row>
    <row r="30" spans="1:6" x14ac:dyDescent="0.25">
      <c r="B30" t="s">
        <v>25</v>
      </c>
      <c r="D30" s="1">
        <f>[1]Payments!N65</f>
        <v>419.41</v>
      </c>
      <c r="F30" s="1">
        <v>0</v>
      </c>
    </row>
    <row r="31" spans="1:6" x14ac:dyDescent="0.25">
      <c r="B31" t="s">
        <v>26</v>
      </c>
      <c r="D31" s="1">
        <f>[1]Payments!O65</f>
        <v>200</v>
      </c>
      <c r="F31" s="1">
        <v>200</v>
      </c>
    </row>
    <row r="32" spans="1:6" x14ac:dyDescent="0.25">
      <c r="B32" t="s">
        <v>27</v>
      </c>
      <c r="D32" s="1">
        <f>[1]Payments!P65</f>
        <v>5743.1</v>
      </c>
      <c r="F32" s="1">
        <v>13280.55</v>
      </c>
    </row>
    <row r="33" spans="1:6" x14ac:dyDescent="0.25">
      <c r="B33" t="s">
        <v>28</v>
      </c>
      <c r="D33" s="1">
        <v>0</v>
      </c>
      <c r="F33" s="1">
        <v>373.33</v>
      </c>
    </row>
    <row r="34" spans="1:6" x14ac:dyDescent="0.25">
      <c r="B34" t="s">
        <v>29</v>
      </c>
      <c r="D34" s="1">
        <v>0</v>
      </c>
      <c r="F34" s="1">
        <v>310.86</v>
      </c>
    </row>
    <row r="35" spans="1:6" x14ac:dyDescent="0.25">
      <c r="B35" t="s">
        <v>11</v>
      </c>
      <c r="D35" s="1">
        <f>[1]Payments!Q65</f>
        <v>206.14</v>
      </c>
      <c r="F35" s="1">
        <v>256.04000000000002</v>
      </c>
    </row>
    <row r="36" spans="1:6" x14ac:dyDescent="0.25">
      <c r="B36" t="s">
        <v>30</v>
      </c>
      <c r="D36" s="1">
        <v>0</v>
      </c>
      <c r="F36" s="1">
        <v>4900</v>
      </c>
    </row>
    <row r="37" spans="1:6" x14ac:dyDescent="0.25">
      <c r="D37" s="1"/>
      <c r="F37" s="2"/>
    </row>
    <row r="38" spans="1:6" x14ac:dyDescent="0.25">
      <c r="D38" s="1"/>
      <c r="F38" s="2"/>
    </row>
    <row r="39" spans="1:6" x14ac:dyDescent="0.25">
      <c r="D39" s="1"/>
      <c r="F39" s="2"/>
    </row>
    <row r="40" spans="1:6" x14ac:dyDescent="0.25">
      <c r="D40" s="1"/>
      <c r="F40" s="2"/>
    </row>
    <row r="41" spans="1:6" ht="15.75" thickBot="1" x14ac:dyDescent="0.3">
      <c r="D41" s="7">
        <f>SUM(D21:D40)</f>
        <v>14299.39</v>
      </c>
      <c r="E41" s="8"/>
      <c r="F41" s="9">
        <f>SUM(F21:F36)</f>
        <v>28726.130000000005</v>
      </c>
    </row>
    <row r="42" spans="1:6" ht="15.75" thickTop="1" x14ac:dyDescent="0.25">
      <c r="B42" t="s">
        <v>31</v>
      </c>
      <c r="D42" s="1">
        <f>D18-D41</f>
        <v>7184.3100000000013</v>
      </c>
      <c r="E42" s="1"/>
      <c r="F42" s="1">
        <f>F18-F41</f>
        <v>10324.939999999995</v>
      </c>
    </row>
    <row r="43" spans="1:6" x14ac:dyDescent="0.25">
      <c r="B43" t="s">
        <v>32</v>
      </c>
      <c r="D43" s="1">
        <v>14411.54</v>
      </c>
      <c r="F43" s="1">
        <v>4086.6</v>
      </c>
    </row>
    <row r="44" spans="1:6" x14ac:dyDescent="0.25">
      <c r="B44" t="s">
        <v>33</v>
      </c>
      <c r="D44" s="1">
        <f>D43+D42</f>
        <v>21595.850000000002</v>
      </c>
      <c r="E44" s="1"/>
      <c r="F44" s="1">
        <f>SUM(F42:F43)</f>
        <v>14411.539999999995</v>
      </c>
    </row>
    <row r="45" spans="1:6" x14ac:dyDescent="0.25">
      <c r="D45" s="1"/>
      <c r="F45" s="2"/>
    </row>
    <row r="46" spans="1:6" x14ac:dyDescent="0.25">
      <c r="A46" s="3" t="s">
        <v>34</v>
      </c>
      <c r="D46" s="1"/>
      <c r="F46" s="2"/>
    </row>
    <row r="47" spans="1:6" x14ac:dyDescent="0.25">
      <c r="B47" t="s">
        <v>35</v>
      </c>
      <c r="D47" s="1">
        <f>'[1]Bank ACs'!H106</f>
        <v>1594.0999999999988</v>
      </c>
      <c r="F47" s="1">
        <f>'[1]Bank ACs'!H3</f>
        <v>4677.97</v>
      </c>
    </row>
    <row r="48" spans="1:6" x14ac:dyDescent="0.25">
      <c r="B48" t="s">
        <v>36</v>
      </c>
      <c r="D48" s="1">
        <f>'[1]Bank ACs'!I106</f>
        <v>20001.749999999996</v>
      </c>
      <c r="F48" s="1">
        <f>'[1]Bank ACs'!I3</f>
        <v>9733.57</v>
      </c>
    </row>
    <row r="49" spans="1:6" x14ac:dyDescent="0.25">
      <c r="B49" t="s">
        <v>14</v>
      </c>
      <c r="D49" s="1">
        <f>SUM(D47:D48)</f>
        <v>21595.849999999995</v>
      </c>
      <c r="E49" s="1"/>
      <c r="F49" s="1">
        <f>SUM(F47:F48)</f>
        <v>14411.54</v>
      </c>
    </row>
    <row r="50" spans="1:6" x14ac:dyDescent="0.25">
      <c r="D50" s="1"/>
      <c r="F50" s="2"/>
    </row>
    <row r="51" spans="1:6" x14ac:dyDescent="0.25">
      <c r="D51" s="1"/>
      <c r="F51" s="2"/>
    </row>
    <row r="52" spans="1:6" x14ac:dyDescent="0.25">
      <c r="A52" t="s">
        <v>37</v>
      </c>
      <c r="D52" s="1"/>
      <c r="F52" s="2"/>
    </row>
    <row r="53" spans="1:6" x14ac:dyDescent="0.25">
      <c r="B53" s="15" t="s">
        <v>38</v>
      </c>
      <c r="C53" s="15"/>
      <c r="D53" s="15"/>
      <c r="E53" s="15"/>
      <c r="F53" s="15"/>
    </row>
    <row r="54" spans="1:6" x14ac:dyDescent="0.25">
      <c r="B54" s="10" t="s">
        <v>39</v>
      </c>
      <c r="D54" s="1"/>
      <c r="F54" s="2"/>
    </row>
    <row r="55" spans="1:6" x14ac:dyDescent="0.25">
      <c r="D55" s="1"/>
      <c r="F55" s="2"/>
    </row>
    <row r="56" spans="1:6" x14ac:dyDescent="0.25">
      <c r="D56" s="1"/>
      <c r="F56" s="2"/>
    </row>
    <row r="57" spans="1:6" x14ac:dyDescent="0.25">
      <c r="A57" t="s">
        <v>40</v>
      </c>
    </row>
    <row r="58" spans="1:6" x14ac:dyDescent="0.25">
      <c r="A58" s="11" t="s">
        <v>44</v>
      </c>
    </row>
    <row r="60" spans="1:6" x14ac:dyDescent="0.25">
      <c r="A60" t="s">
        <v>41</v>
      </c>
    </row>
    <row r="61" spans="1:6" x14ac:dyDescent="0.25">
      <c r="A61" t="s">
        <v>45</v>
      </c>
    </row>
    <row r="62" spans="1:6" x14ac:dyDescent="0.25">
      <c r="A62" s="11" t="s">
        <v>42</v>
      </c>
    </row>
    <row r="63" spans="1:6" x14ac:dyDescent="0.25">
      <c r="A63" t="s">
        <v>43</v>
      </c>
    </row>
    <row r="64" spans="1:6" x14ac:dyDescent="0.25">
      <c r="A64" s="11" t="s">
        <v>46</v>
      </c>
    </row>
  </sheetData>
  <mergeCells count="4">
    <mergeCell ref="A3:F3"/>
    <mergeCell ref="A4:F4"/>
    <mergeCell ref="A5:F5"/>
    <mergeCell ref="B53:F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Steven Smith</cp:lastModifiedBy>
  <dcterms:created xsi:type="dcterms:W3CDTF">2020-08-01T22:03:21Z</dcterms:created>
  <dcterms:modified xsi:type="dcterms:W3CDTF">2020-08-04T14:54:00Z</dcterms:modified>
</cp:coreProperties>
</file>